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28635" windowHeight="12600" activeTab="3"/>
  </bookViews>
  <sheets>
    <sheet name="Prihodi" sheetId="1" r:id="rId1"/>
    <sheet name="Rashodi 0001" sheetId="4" r:id="rId2"/>
    <sheet name="Rashodi 0002" sheetId="5" r:id="rId3"/>
    <sheet name="Izdaci" sheetId="6" r:id="rId4"/>
    <sheet name="Sheet2" sheetId="2" r:id="rId5"/>
    <sheet name="Sheet3" sheetId="3" r:id="rId6"/>
  </sheets>
  <calcPr calcId="124519"/>
</workbook>
</file>

<file path=xl/calcChain.xml><?xml version="1.0" encoding="utf-8"?>
<calcChain xmlns="http://schemas.openxmlformats.org/spreadsheetml/2006/main">
  <c r="A9" i="5"/>
  <c r="A10" s="1"/>
  <c r="A11" s="1"/>
  <c r="A12" s="1"/>
  <c r="A17" i="4"/>
  <c r="A18"/>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16"/>
  <c r="D19" i="6"/>
  <c r="D13" i="5"/>
  <c r="D18" i="1"/>
  <c r="D53" i="4"/>
  <c r="D11" i="6"/>
  <c r="A10"/>
  <c r="A10" i="4"/>
  <c r="A14" s="1"/>
  <c r="A15" s="1"/>
  <c r="A15" i="1"/>
  <c r="D15" i="5" l="1"/>
</calcChain>
</file>

<file path=xl/sharedStrings.xml><?xml version="1.0" encoding="utf-8"?>
<sst xmlns="http://schemas.openxmlformats.org/spreadsheetml/2006/main" count="105" uniqueCount="90">
  <si>
    <t>Ред.бр.</t>
  </si>
  <si>
    <t>Бр.конта</t>
  </si>
  <si>
    <t>Назив конта</t>
  </si>
  <si>
    <t>Износ</t>
  </si>
  <si>
    <t>Приходи инд. корис. буџета  лок. самоуправе који се стварују додатним  актив. – умет. радионица</t>
  </si>
  <si>
    <t>Приходи из буџета</t>
  </si>
  <si>
    <t>УКУПНИ ПРИХОДИ:</t>
  </si>
  <si>
    <t>ФИНАНСИЈСКИ ИЗВЕШТАЈ</t>
  </si>
  <si>
    <t xml:space="preserve">Плате, додаци и накнаде запослених                                                             </t>
  </si>
  <si>
    <t>Доприноси на терет послод.(ПИО, здрав. и нез.)</t>
  </si>
  <si>
    <t>Превоз на посао и са посла (маркица)</t>
  </si>
  <si>
    <t>Поклони за децу запослених</t>
  </si>
  <si>
    <t>Накнада за превоз на посао и са посла</t>
  </si>
  <si>
    <t>Трошкови платног промета</t>
  </si>
  <si>
    <t>Услуге за електричну енергију</t>
  </si>
  <si>
    <t>Централно грејање</t>
  </si>
  <si>
    <t>Услуге водовода и канализације</t>
  </si>
  <si>
    <t>Одвоз отпада-градска чистоћа</t>
  </si>
  <si>
    <t>Услуге комуникација-телефон</t>
  </si>
  <si>
    <t>Интернет</t>
  </si>
  <si>
    <t>Услуге мобилног телефона</t>
  </si>
  <si>
    <t>Поштарина</t>
  </si>
  <si>
    <t>Осигурање опреме</t>
  </si>
  <si>
    <t>Осигурање запослених</t>
  </si>
  <si>
    <t>Трошкови дневница на сужбеном путу</t>
  </si>
  <si>
    <t>Остале услуге службеног превоза – такси</t>
  </si>
  <si>
    <t>Услуге информисања јавности</t>
  </si>
  <si>
    <t>Остале стручне услуге (ППП, ППЗ и сл.)</t>
  </si>
  <si>
    <t>Угоститељске услуге</t>
  </si>
  <si>
    <t>Репрезентација- слава, културне маниф.</t>
  </si>
  <si>
    <t>Остале опште услуге</t>
  </si>
  <si>
    <t>Текуће одржавање опреме</t>
  </si>
  <si>
    <t>Канцеларијски материјал</t>
  </si>
  <si>
    <t>Стручна литература за редовне потр. запосл.</t>
  </si>
  <si>
    <t>Материјал за културу</t>
  </si>
  <si>
    <t>Производи за чишћење, сред. за хигијену</t>
  </si>
  <si>
    <t>РАСХОДИ ПРОГРАМСКЕ АКТИВНОСТИ 0001:</t>
  </si>
  <si>
    <t>Програмска активност 0001- унапређење система очувања и представљања културнo-историјског наслеђа (функционисање и унапређење културне установе)</t>
  </si>
  <si>
    <t>РАСХОДИ ПРОГРАМСКЕ АКТИВНОСТИ 0002- ЈАЧАЊЕ КУЛТУРНЕ ПРОДУКЦИЈЕ И УМЕТНИЧКОГ СТВАРАЛАШТВА</t>
  </si>
  <si>
    <t>Услуге штампања часописа</t>
  </si>
  <si>
    <t>Репрезентација</t>
  </si>
  <si>
    <t>Услуге културе</t>
  </si>
  <si>
    <t>РАСХОДИ ПРОГРАМСКЕ АКТИВНОСТИ 0002:</t>
  </si>
  <si>
    <t>ИЗДАЦИ ЗА НЕФИНАНСИЈСКУ ИМОВИНУ – ОСНОВНА СРЕДСТВА</t>
  </si>
  <si>
    <t>ИЗДАЦИ ПРОГРАМСКЕ АКТИВНОСТИ ООО1</t>
  </si>
  <si>
    <t>Рачунарска опрема</t>
  </si>
  <si>
    <t>Опрема за културу</t>
  </si>
  <si>
    <t>Служба рачуноводства:</t>
  </si>
  <si>
    <t>Славица Денић</t>
  </si>
  <si>
    <t>Директор</t>
  </si>
  <si>
    <t>МИОДРАГ РАКОЧЕВИЋ</t>
  </si>
  <si>
    <t xml:space="preserve">ПИБ :  </t>
  </si>
  <si>
    <t xml:space="preserve">Шифра делатности: </t>
  </si>
  <si>
    <t xml:space="preserve">Матични број: </t>
  </si>
  <si>
    <t>840-608664-64</t>
  </si>
  <si>
    <t xml:space="preserve">Бр. подрачуна:  </t>
  </si>
  <si>
    <t xml:space="preserve">Бр. буџет. рачуна:  </t>
  </si>
  <si>
    <t>840-608668-52</t>
  </si>
  <si>
    <t>Приходи од продаје добара и услуга или закупа од стране тржишних организација</t>
  </si>
  <si>
    <t>Осигурање зграде</t>
  </si>
  <si>
    <t>Услуге одржавања рачунара  и остале компјутерске услуге</t>
  </si>
  <si>
    <t>Накнаде члановима УО и НО из редова запослених у КЦ</t>
  </si>
  <si>
    <t>Накнада члан. УО, НО и  комисија</t>
  </si>
  <si>
    <t>Новчане казне и пенали по решењу судова</t>
  </si>
  <si>
    <t>УКУПНИ РАСХОДИ И ИЗДАЦИ :</t>
  </si>
  <si>
    <t xml:space="preserve">                                                                   МИОДРАГ РАКОЧЕВИЋ</t>
  </si>
  <si>
    <t xml:space="preserve">                                                                                  директор:</t>
  </si>
  <si>
    <t>Текуће одржавање зграде</t>
  </si>
  <si>
    <t>Р  А  С  Х  О  Д  И   И  И З Д А Ц И       I - XII/21.</t>
  </si>
  <si>
    <t>Отпремнина приликом одласка у пензију</t>
  </si>
  <si>
    <t>Остале помоћи запосленим радницима</t>
  </si>
  <si>
    <t>Остале накнаде трошкова запослених</t>
  </si>
  <si>
    <t>Јубиларне награде</t>
  </si>
  <si>
    <t>Котизација за семинаре</t>
  </si>
  <si>
    <t>Остале услуге штампања</t>
  </si>
  <si>
    <t>Остале специјализоване услуге</t>
  </si>
  <si>
    <t>Отплате камата нивоу Републике</t>
  </si>
  <si>
    <t>Административна опрема - Рачунарска опрема и штампачи</t>
  </si>
  <si>
    <t>Визуелна уметност</t>
  </si>
  <si>
    <t>УКУПНИ ПРИХОДИ И ПРИМАЊА У 2021. ГОДИНИ ИЗНОСЕ:</t>
  </si>
  <si>
    <t>УКУПНИ РАСХОДИ И ИЗДАЦИ 2021. ГОДИНИ ИЗНОСЕ:</t>
  </si>
  <si>
    <t>ФИНАНСИЈСКИ РЕЗУЛТАТ У 2021. ГОДИНИ ЈЕ СУФИЦИТ - ВИШАК  ПРИХОДА И ПРИМАЊА  У ОДНОСУ НА РАСХОДЕ И ИЗДАТКЕ</t>
  </si>
  <si>
    <t>ИЗДАЦИ ПРОГРАМСКЕ АКТИВНОСТИ ООО2</t>
  </si>
  <si>
    <t>УКУПНО:</t>
  </si>
  <si>
    <t>ИЗДАЦИ ЗА ОБЕ ПРОГРАМСКЕ АКТИВНОСТИ:</t>
  </si>
  <si>
    <t>ЗА ПЕРИОД ОД 01.01.2021 - 31.12.2021. године</t>
  </si>
  <si>
    <t>Приходи из буџета Министарства културе и информисања РС,  Секретаријата за културуг града Београда и Управе града Новог Сада</t>
  </si>
  <si>
    <t>Oбзиром да су Финансијским планом за 2021. годину планирани расходи и издаци из извора 13- Нераспоређени вишак прихода и примања из ранијих година који се покривају из тих средстава, овај суфицит ће се кориговати за износ  од 726.990,00 динара који се односи на плаћање  казне по решењу суда,  услуга културе  и опрему за културу. Тако да коначан финансијски разултат  за 2021. годину после корекције прелази у суфицит у износу од 934.398,34 динара.</t>
  </si>
  <si>
    <t>Визуелна уметност - слике</t>
  </si>
  <si>
    <t xml:space="preserve">Потрошни материјал, ситан инвентар и остали матeр. за посебне намене
</t>
  </si>
</sst>
</file>

<file path=xl/styles.xml><?xml version="1.0" encoding="utf-8"?>
<styleSheet xmlns="http://schemas.openxmlformats.org/spreadsheetml/2006/main">
  <fonts count="8">
    <font>
      <sz val="12"/>
      <color theme="1"/>
      <name val="Arial"/>
      <family val="2"/>
      <charset val="238"/>
    </font>
    <font>
      <b/>
      <sz val="12"/>
      <color theme="1"/>
      <name val="Arial"/>
      <family val="2"/>
      <charset val="238"/>
    </font>
    <font>
      <sz val="12"/>
      <color theme="1"/>
      <name val="Tahoma"/>
      <family val="2"/>
      <charset val="238"/>
    </font>
    <font>
      <b/>
      <sz val="12"/>
      <color theme="1"/>
      <name val="Tahoma"/>
      <family val="2"/>
      <charset val="238"/>
    </font>
    <font>
      <b/>
      <sz val="14"/>
      <color theme="1"/>
      <name val="Arial"/>
      <family val="2"/>
      <charset val="238"/>
    </font>
    <font>
      <sz val="14"/>
      <color theme="1"/>
      <name val="Arial"/>
      <family val="2"/>
      <charset val="238"/>
    </font>
    <font>
      <sz val="14"/>
      <name val="Arial"/>
      <family val="2"/>
      <charset val="238"/>
    </font>
    <font>
      <sz val="12"/>
      <name val="Arial"/>
      <family val="2"/>
      <charset val="238"/>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2" fillId="0" borderId="0" xfId="0" applyFont="1"/>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 fontId="0" fillId="0" borderId="1" xfId="0" applyNumberFormat="1" applyBorder="1" applyAlignment="1">
      <alignment vertical="center"/>
    </xf>
    <xf numFmtId="4" fontId="0" fillId="0" borderId="0" xfId="0" applyNumberFormat="1"/>
    <xf numFmtId="4" fontId="1" fillId="0" borderId="1" xfId="0" applyNumberFormat="1" applyFont="1" applyBorder="1" applyAlignment="1">
      <alignment vertical="center"/>
    </xf>
    <xf numFmtId="0" fontId="0" fillId="0" borderId="3" xfId="0" applyBorder="1" applyAlignment="1">
      <alignment horizontal="center" vertical="center" wrapText="1"/>
    </xf>
    <xf numFmtId="0" fontId="0" fillId="0" borderId="3" xfId="0" applyBorder="1" applyAlignment="1">
      <alignment vertical="center" wrapText="1"/>
    </xf>
    <xf numFmtId="4" fontId="0" fillId="0" borderId="3" xfId="0" applyNumberForma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4" fontId="1" fillId="0" borderId="2" xfId="0" applyNumberFormat="1" applyFont="1" applyBorder="1" applyAlignment="1">
      <alignment horizontal="center" vertical="center"/>
    </xf>
    <xf numFmtId="0" fontId="3" fillId="0" borderId="0" xfId="0" applyFont="1"/>
    <xf numFmtId="0" fontId="0" fillId="0" borderId="4" xfId="0" applyBorder="1" applyAlignment="1">
      <alignment vertical="center" wrapText="1"/>
    </xf>
    <xf numFmtId="0" fontId="0" fillId="0" borderId="5" xfId="0" applyBorder="1" applyAlignment="1">
      <alignment horizontal="center" vertical="center" wrapText="1"/>
    </xf>
    <xf numFmtId="0" fontId="1" fillId="0" borderId="6" xfId="0" applyFont="1" applyBorder="1" applyAlignment="1">
      <alignment horizontal="right" vertical="center" wrapText="1"/>
    </xf>
    <xf numFmtId="4" fontId="0" fillId="0" borderId="0" xfId="0" applyNumberFormat="1" applyAlignment="1">
      <alignment horizontal="right"/>
    </xf>
    <xf numFmtId="0" fontId="2" fillId="0" borderId="0" xfId="0" applyFont="1" applyAlignment="1">
      <alignment horizontal="right"/>
    </xf>
    <xf numFmtId="0" fontId="0" fillId="0" borderId="0" xfId="0" applyAlignment="1">
      <alignment horizontal="left"/>
    </xf>
    <xf numFmtId="0" fontId="2" fillId="0" borderId="0" xfId="0" applyFont="1" applyAlignment="1">
      <alignment horizontal="left"/>
    </xf>
    <xf numFmtId="4" fontId="4" fillId="0" borderId="0" xfId="0" applyNumberFormat="1" applyFont="1"/>
    <xf numFmtId="0" fontId="1" fillId="0" borderId="0" xfId="0" applyFont="1" applyAlignment="1">
      <alignment wrapText="1"/>
    </xf>
    <xf numFmtId="4" fontId="4" fillId="0" borderId="7" xfId="0" applyNumberFormat="1" applyFont="1" applyBorder="1"/>
    <xf numFmtId="0" fontId="1" fillId="0" borderId="7" xfId="0" applyFont="1" applyBorder="1" applyAlignment="1">
      <alignment vertical="center" wrapText="1"/>
    </xf>
    <xf numFmtId="0" fontId="5" fillId="0" borderId="0" xfId="0" applyFont="1" applyAlignment="1"/>
    <xf numFmtId="0" fontId="0" fillId="0" borderId="0" xfId="0" applyAlignment="1">
      <alignment wrapText="1"/>
    </xf>
    <xf numFmtId="0" fontId="0" fillId="0" borderId="0" xfId="0" applyBorder="1"/>
    <xf numFmtId="0" fontId="2" fillId="0" borderId="0" xfId="0" applyFont="1" applyBorder="1"/>
    <xf numFmtId="4" fontId="0" fillId="0" borderId="3" xfId="0" applyNumberFormat="1" applyBorder="1" applyAlignment="1">
      <alignment horizontal="right" vertical="center"/>
    </xf>
    <xf numFmtId="4" fontId="0" fillId="0" borderId="1" xfId="0" applyNumberFormat="1" applyBorder="1" applyAlignment="1">
      <alignment horizontal="right" vertical="center"/>
    </xf>
    <xf numFmtId="4" fontId="1" fillId="0" borderId="1" xfId="0" applyNumberFormat="1" applyFont="1" applyBorder="1" applyAlignment="1">
      <alignment horizontal="right" vertical="center"/>
    </xf>
    <xf numFmtId="0" fontId="0" fillId="0" borderId="6" xfId="0" applyBorder="1" applyAlignment="1">
      <alignment vertical="center"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6" fillId="0" borderId="0" xfId="0" applyFont="1" applyAlignment="1">
      <alignment horizontal="center" wrapText="1"/>
    </xf>
    <xf numFmtId="0" fontId="7" fillId="0" borderId="0" xfId="0" applyFont="1" applyAlignment="1">
      <alignment wrapText="1"/>
    </xf>
    <xf numFmtId="4" fontId="4" fillId="0" borderId="8" xfId="0" applyNumberFormat="1" applyFont="1" applyBorder="1" applyAlignment="1">
      <alignment vertical="center" wrapText="1"/>
    </xf>
    <xf numFmtId="4" fontId="4" fillId="0" borderId="0" xfId="0" applyNumberFormat="1" applyFont="1" applyAlignment="1">
      <alignment vertical="center" wrapText="1"/>
    </xf>
    <xf numFmtId="0" fontId="1" fillId="0" borderId="8" xfId="0" applyFont="1" applyBorder="1" applyAlignment="1">
      <alignment vertical="center" wrapText="1"/>
    </xf>
    <xf numFmtId="0" fontId="0" fillId="0" borderId="0" xfId="0" applyAlignment="1">
      <alignment vertical="center" wrapText="1"/>
    </xf>
    <xf numFmtId="0" fontId="0" fillId="0" borderId="0" xfId="0"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38"/>
  <sheetViews>
    <sheetView topLeftCell="A4" workbookViewId="0">
      <selection activeCell="F9" sqref="F9"/>
    </sheetView>
  </sheetViews>
  <sheetFormatPr defaultRowHeight="15"/>
  <cols>
    <col min="1" max="1" width="8.6640625" customWidth="1"/>
    <col min="2" max="2" width="8.88671875" style="3"/>
    <col min="3" max="3" width="49.6640625" customWidth="1"/>
    <col min="4" max="4" width="15.6640625" style="8" customWidth="1"/>
  </cols>
  <sheetData>
    <row r="1" spans="1:4" ht="139.5" customHeight="1">
      <c r="A1" s="36" t="s">
        <v>7</v>
      </c>
      <c r="B1" s="36"/>
      <c r="C1" s="36"/>
      <c r="D1" s="36"/>
    </row>
    <row r="2" spans="1:4" ht="33" customHeight="1">
      <c r="A2" s="37" t="s">
        <v>85</v>
      </c>
      <c r="B2" s="37"/>
      <c r="C2" s="37"/>
      <c r="D2" s="37"/>
    </row>
    <row r="5" spans="1:4">
      <c r="B5" s="21" t="s">
        <v>53</v>
      </c>
      <c r="C5" s="22">
        <v>7050984</v>
      </c>
    </row>
    <row r="6" spans="1:4">
      <c r="B6" s="21" t="s">
        <v>52</v>
      </c>
      <c r="C6" s="22">
        <v>9001</v>
      </c>
    </row>
    <row r="7" spans="1:4">
      <c r="B7" s="21" t="s">
        <v>51</v>
      </c>
      <c r="C7" s="23">
        <v>100974025</v>
      </c>
    </row>
    <row r="8" spans="1:4">
      <c r="B8" s="21" t="s">
        <v>56</v>
      </c>
      <c r="C8" s="22" t="s">
        <v>54</v>
      </c>
    </row>
    <row r="9" spans="1:4">
      <c r="B9" s="21" t="s">
        <v>55</v>
      </c>
      <c r="C9" s="22" t="s">
        <v>57</v>
      </c>
    </row>
    <row r="10" spans="1:4">
      <c r="B10" s="21"/>
      <c r="C10" s="22"/>
    </row>
    <row r="11" spans="1:4">
      <c r="B11" s="21"/>
      <c r="C11" s="22"/>
    </row>
    <row r="12" spans="1:4" ht="48" customHeight="1"/>
    <row r="13" spans="1:4" ht="29.25" customHeight="1" thickBot="1">
      <c r="A13" s="13" t="s">
        <v>0</v>
      </c>
      <c r="B13" s="14" t="s">
        <v>1</v>
      </c>
      <c r="C13" s="14" t="s">
        <v>2</v>
      </c>
      <c r="D13" s="15" t="s">
        <v>3</v>
      </c>
    </row>
    <row r="14" spans="1:4" ht="30" customHeight="1" thickTop="1">
      <c r="A14" s="10">
        <v>1</v>
      </c>
      <c r="B14" s="10">
        <v>7421</v>
      </c>
      <c r="C14" s="11" t="s">
        <v>58</v>
      </c>
      <c r="D14" s="32">
        <v>5563076.5999999996</v>
      </c>
    </row>
    <row r="15" spans="1:4" ht="30" customHeight="1">
      <c r="A15" s="5">
        <f>A14+1</f>
        <v>2</v>
      </c>
      <c r="B15" s="5">
        <v>7423</v>
      </c>
      <c r="C15" s="6" t="s">
        <v>4</v>
      </c>
      <c r="D15" s="33">
        <v>7031886.7599999998</v>
      </c>
    </row>
    <row r="16" spans="1:4" ht="50.25" customHeight="1">
      <c r="A16" s="5">
        <v>3</v>
      </c>
      <c r="B16" s="5">
        <v>7911</v>
      </c>
      <c r="C16" s="6" t="s">
        <v>86</v>
      </c>
      <c r="D16" s="33">
        <v>2500000</v>
      </c>
    </row>
    <row r="17" spans="1:4" ht="30" customHeight="1">
      <c r="A17" s="5">
        <v>4</v>
      </c>
      <c r="B17" s="5">
        <v>7911</v>
      </c>
      <c r="C17" s="6" t="s">
        <v>5</v>
      </c>
      <c r="D17" s="33">
        <v>37152833.149999999</v>
      </c>
    </row>
    <row r="18" spans="1:4" ht="30" customHeight="1">
      <c r="A18" s="17"/>
      <c r="B18" s="18"/>
      <c r="C18" s="19" t="s">
        <v>6</v>
      </c>
      <c r="D18" s="34">
        <f>SUM(D14:D17)</f>
        <v>52247796.509999998</v>
      </c>
    </row>
    <row r="19" spans="1:4">
      <c r="A19" s="2"/>
      <c r="B19" s="4"/>
      <c r="C19" s="2"/>
    </row>
    <row r="20" spans="1:4">
      <c r="A20" s="2"/>
      <c r="B20" s="4"/>
      <c r="C20" s="2"/>
    </row>
    <row r="21" spans="1:4">
      <c r="A21" s="2"/>
      <c r="B21" s="4"/>
      <c r="C21" s="2"/>
    </row>
    <row r="22" spans="1:4">
      <c r="A22" s="2"/>
      <c r="B22" s="4"/>
      <c r="C22" s="2"/>
    </row>
    <row r="23" spans="1:4">
      <c r="A23" s="2"/>
      <c r="B23" s="4"/>
      <c r="C23" s="2"/>
    </row>
    <row r="24" spans="1:4">
      <c r="A24" s="2"/>
      <c r="B24" s="4"/>
      <c r="C24" s="2"/>
    </row>
    <row r="25" spans="1:4">
      <c r="A25" s="2"/>
      <c r="B25" s="4"/>
      <c r="C25" s="2"/>
    </row>
    <row r="26" spans="1:4">
      <c r="A26" s="2"/>
      <c r="B26" s="4"/>
      <c r="C26" s="2"/>
    </row>
    <row r="27" spans="1:4">
      <c r="A27" s="2"/>
      <c r="B27" s="4"/>
      <c r="C27" s="2"/>
    </row>
    <row r="28" spans="1:4">
      <c r="A28" s="2"/>
      <c r="B28" s="4"/>
      <c r="C28" s="2"/>
    </row>
    <row r="29" spans="1:4">
      <c r="A29" s="2"/>
      <c r="B29" s="4"/>
      <c r="C29" s="2"/>
    </row>
    <row r="30" spans="1:4">
      <c r="A30" s="2"/>
      <c r="B30" s="4"/>
      <c r="C30" s="2"/>
    </row>
    <row r="31" spans="1:4">
      <c r="A31" s="2"/>
      <c r="B31" s="4"/>
      <c r="C31" s="2"/>
    </row>
    <row r="32" spans="1:4">
      <c r="A32" s="2"/>
      <c r="B32" s="4"/>
      <c r="C32" s="2"/>
    </row>
    <row r="33" spans="1:3">
      <c r="A33" s="2"/>
      <c r="B33" s="4"/>
      <c r="C33" s="2"/>
    </row>
    <row r="34" spans="1:3">
      <c r="A34" s="2"/>
      <c r="B34" s="4"/>
      <c r="C34" s="2"/>
    </row>
    <row r="35" spans="1:3">
      <c r="A35" s="2"/>
      <c r="B35" s="4"/>
      <c r="C35" s="2"/>
    </row>
    <row r="36" spans="1:3">
      <c r="A36" s="2"/>
      <c r="B36" s="4"/>
      <c r="C36" s="2"/>
    </row>
    <row r="37" spans="1:3">
      <c r="A37" s="2"/>
      <c r="B37" s="4"/>
      <c r="C37" s="2"/>
    </row>
    <row r="38" spans="1:3">
      <c r="A38" s="2"/>
      <c r="B38" s="4"/>
      <c r="C38" s="2"/>
    </row>
  </sheetData>
  <mergeCells count="2">
    <mergeCell ref="A1:D1"/>
    <mergeCell ref="A2:D2"/>
  </mergeCells>
  <pageMargins left="0.11811023622047245" right="0.31496062992125984" top="0.35433070866141736" bottom="0.35433070866141736"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dimension ref="A1:E73"/>
  <sheetViews>
    <sheetView topLeftCell="A43" workbookViewId="0">
      <selection activeCell="E60" sqref="E60"/>
    </sheetView>
  </sheetViews>
  <sheetFormatPr defaultRowHeight="15"/>
  <cols>
    <col min="1" max="1" width="6.77734375" customWidth="1"/>
    <col min="2" max="2" width="8.88671875" style="3"/>
    <col min="3" max="3" width="47.21875" customWidth="1"/>
    <col min="4" max="4" width="18.44140625" style="8" customWidth="1"/>
    <col min="5" max="5" width="12.33203125" bestFit="1" customWidth="1"/>
  </cols>
  <sheetData>
    <row r="1" spans="1:5" ht="15.75">
      <c r="A1" s="37"/>
      <c r="B1" s="37"/>
      <c r="C1" s="37"/>
      <c r="D1" s="37"/>
    </row>
    <row r="2" spans="1:5" ht="30.75" customHeight="1">
      <c r="A2" s="38" t="s">
        <v>37</v>
      </c>
      <c r="B2" s="38"/>
      <c r="C2" s="38"/>
      <c r="D2" s="38"/>
    </row>
    <row r="5" spans="1:5">
      <c r="C5" s="16" t="s">
        <v>68</v>
      </c>
      <c r="D5"/>
      <c r="E5" s="16"/>
    </row>
    <row r="8" spans="1:5" ht="30" customHeight="1" thickBot="1">
      <c r="A8" s="13" t="s">
        <v>0</v>
      </c>
      <c r="B8" s="14" t="s">
        <v>1</v>
      </c>
      <c r="C8" s="14" t="s">
        <v>2</v>
      </c>
      <c r="D8" s="15" t="s">
        <v>3</v>
      </c>
    </row>
    <row r="9" spans="1:5" ht="30" customHeight="1" thickTop="1">
      <c r="A9" s="10">
        <v>1</v>
      </c>
      <c r="B9" s="10">
        <v>411110</v>
      </c>
      <c r="C9" s="11" t="s">
        <v>8</v>
      </c>
      <c r="D9" s="32">
        <v>19850087.440000001</v>
      </c>
    </row>
    <row r="10" spans="1:5" ht="30" customHeight="1">
      <c r="A10" s="5">
        <f>A9+1</f>
        <v>2</v>
      </c>
      <c r="B10" s="5">
        <v>412000</v>
      </c>
      <c r="C10" s="6" t="s">
        <v>9</v>
      </c>
      <c r="D10" s="7">
        <v>3350262.75</v>
      </c>
    </row>
    <row r="11" spans="1:5" ht="30" customHeight="1">
      <c r="A11" s="5">
        <v>3</v>
      </c>
      <c r="B11" s="5">
        <v>413142</v>
      </c>
      <c r="C11" s="6" t="s">
        <v>11</v>
      </c>
      <c r="D11" s="7">
        <v>60000</v>
      </c>
    </row>
    <row r="12" spans="1:5" ht="30" customHeight="1">
      <c r="A12" s="5">
        <v>4</v>
      </c>
      <c r="B12" s="5">
        <v>413151</v>
      </c>
      <c r="C12" s="6" t="s">
        <v>10</v>
      </c>
      <c r="D12" s="7">
        <v>637284.47</v>
      </c>
    </row>
    <row r="13" spans="1:5" ht="30" customHeight="1">
      <c r="A13" s="5">
        <v>5</v>
      </c>
      <c r="B13" s="5">
        <v>414311</v>
      </c>
      <c r="C13" s="6" t="s">
        <v>69</v>
      </c>
      <c r="D13" s="7">
        <v>303979.99</v>
      </c>
    </row>
    <row r="14" spans="1:5" ht="30" customHeight="1">
      <c r="A14" s="5">
        <f t="shared" ref="A14:A15" si="0">A13+1</f>
        <v>6</v>
      </c>
      <c r="B14" s="5">
        <v>414419</v>
      </c>
      <c r="C14" s="6" t="s">
        <v>70</v>
      </c>
      <c r="D14" s="7">
        <v>64639</v>
      </c>
    </row>
    <row r="15" spans="1:5" ht="30" customHeight="1">
      <c r="A15" s="5">
        <f t="shared" si="0"/>
        <v>7</v>
      </c>
      <c r="B15" s="5">
        <v>415112</v>
      </c>
      <c r="C15" s="6" t="s">
        <v>12</v>
      </c>
      <c r="D15" s="7">
        <v>39300</v>
      </c>
    </row>
    <row r="16" spans="1:5" ht="30" customHeight="1">
      <c r="A16" s="5">
        <f>SUM(A15+1)</f>
        <v>8</v>
      </c>
      <c r="B16" s="5">
        <v>415119</v>
      </c>
      <c r="C16" s="6" t="s">
        <v>71</v>
      </c>
      <c r="D16" s="7">
        <v>271612</v>
      </c>
    </row>
    <row r="17" spans="1:4" ht="30" customHeight="1">
      <c r="A17" s="5">
        <f t="shared" ref="A17:A52" si="1">SUM(A16+1)</f>
        <v>9</v>
      </c>
      <c r="B17" s="5">
        <v>416111</v>
      </c>
      <c r="C17" s="6" t="s">
        <v>72</v>
      </c>
      <c r="D17" s="7">
        <v>1337329.18</v>
      </c>
    </row>
    <row r="18" spans="1:4" ht="30" customHeight="1">
      <c r="A18" s="5">
        <f t="shared" si="1"/>
        <v>10</v>
      </c>
      <c r="B18" s="5">
        <v>416131</v>
      </c>
      <c r="C18" s="6" t="s">
        <v>61</v>
      </c>
      <c r="D18" s="7">
        <v>389937.15</v>
      </c>
    </row>
    <row r="19" spans="1:4" ht="30" customHeight="1">
      <c r="A19" s="5">
        <f t="shared" si="1"/>
        <v>11</v>
      </c>
      <c r="B19" s="5">
        <v>421111</v>
      </c>
      <c r="C19" s="6" t="s">
        <v>13</v>
      </c>
      <c r="D19" s="7">
        <v>83982.03</v>
      </c>
    </row>
    <row r="20" spans="1:4" ht="30" customHeight="1">
      <c r="A20" s="5">
        <f t="shared" si="1"/>
        <v>12</v>
      </c>
      <c r="B20" s="5">
        <v>421211</v>
      </c>
      <c r="C20" s="6" t="s">
        <v>14</v>
      </c>
      <c r="D20" s="7">
        <v>2305842.19</v>
      </c>
    </row>
    <row r="21" spans="1:4" ht="30" customHeight="1">
      <c r="A21" s="5">
        <f t="shared" si="1"/>
        <v>13</v>
      </c>
      <c r="B21" s="5">
        <v>421225</v>
      </c>
      <c r="C21" s="6" t="s">
        <v>15</v>
      </c>
      <c r="D21" s="7">
        <v>3069420.65</v>
      </c>
    </row>
    <row r="22" spans="1:4" ht="30" customHeight="1">
      <c r="A22" s="5">
        <f t="shared" si="1"/>
        <v>14</v>
      </c>
      <c r="B22" s="5">
        <v>421311</v>
      </c>
      <c r="C22" s="6" t="s">
        <v>16</v>
      </c>
      <c r="D22" s="7">
        <v>33678.379999999997</v>
      </c>
    </row>
    <row r="23" spans="1:4" ht="30" customHeight="1">
      <c r="A23" s="5">
        <f t="shared" si="1"/>
        <v>15</v>
      </c>
      <c r="B23" s="5">
        <v>421325</v>
      </c>
      <c r="C23" s="6" t="s">
        <v>17</v>
      </c>
      <c r="D23" s="7">
        <v>227107.21</v>
      </c>
    </row>
    <row r="24" spans="1:4" ht="30" customHeight="1">
      <c r="A24" s="5">
        <f t="shared" si="1"/>
        <v>16</v>
      </c>
      <c r="B24" s="5">
        <v>421411</v>
      </c>
      <c r="C24" s="6" t="s">
        <v>18</v>
      </c>
      <c r="D24" s="7">
        <v>148159.56</v>
      </c>
    </row>
    <row r="25" spans="1:4" ht="30" customHeight="1">
      <c r="A25" s="5">
        <f t="shared" si="1"/>
        <v>17</v>
      </c>
      <c r="B25" s="5">
        <v>421412</v>
      </c>
      <c r="C25" s="6" t="s">
        <v>19</v>
      </c>
      <c r="D25" s="7">
        <v>16179.65</v>
      </c>
    </row>
    <row r="26" spans="1:4" ht="30" customHeight="1">
      <c r="A26" s="5">
        <f t="shared" si="1"/>
        <v>18</v>
      </c>
      <c r="B26" s="5">
        <v>421414</v>
      </c>
      <c r="C26" s="6" t="s">
        <v>20</v>
      </c>
      <c r="D26" s="7">
        <v>36969.68</v>
      </c>
    </row>
    <row r="27" spans="1:4" ht="30" customHeight="1">
      <c r="A27" s="5">
        <f t="shared" si="1"/>
        <v>19</v>
      </c>
      <c r="B27" s="5">
        <v>421421</v>
      </c>
      <c r="C27" s="6" t="s">
        <v>21</v>
      </c>
      <c r="D27" s="7">
        <v>14115</v>
      </c>
    </row>
    <row r="28" spans="1:4" ht="30" customHeight="1">
      <c r="A28" s="5">
        <f t="shared" si="1"/>
        <v>20</v>
      </c>
      <c r="B28" s="5">
        <v>421511</v>
      </c>
      <c r="C28" s="6" t="s">
        <v>59</v>
      </c>
      <c r="D28" s="7">
        <v>69548.17</v>
      </c>
    </row>
    <row r="29" spans="1:4" ht="30" customHeight="1">
      <c r="A29" s="5">
        <f t="shared" si="1"/>
        <v>21</v>
      </c>
      <c r="B29" s="5">
        <v>421513</v>
      </c>
      <c r="C29" s="6" t="s">
        <v>22</v>
      </c>
      <c r="D29" s="7">
        <v>65431.01</v>
      </c>
    </row>
    <row r="30" spans="1:4" ht="30" customHeight="1">
      <c r="A30" s="5">
        <f t="shared" si="1"/>
        <v>22</v>
      </c>
      <c r="B30" s="5">
        <v>421521</v>
      </c>
      <c r="C30" s="6" t="s">
        <v>23</v>
      </c>
      <c r="D30" s="7">
        <v>95901.54</v>
      </c>
    </row>
    <row r="31" spans="1:4" ht="30" customHeight="1">
      <c r="A31" s="5">
        <f t="shared" si="1"/>
        <v>23</v>
      </c>
      <c r="B31" s="5">
        <v>422111</v>
      </c>
      <c r="C31" s="6" t="s">
        <v>24</v>
      </c>
      <c r="D31" s="7">
        <v>7275</v>
      </c>
    </row>
    <row r="32" spans="1:4" ht="30" customHeight="1">
      <c r="A32" s="5">
        <f t="shared" si="1"/>
        <v>24</v>
      </c>
      <c r="B32" s="5">
        <v>422192</v>
      </c>
      <c r="C32" s="6" t="s">
        <v>25</v>
      </c>
      <c r="D32" s="7">
        <v>40000</v>
      </c>
    </row>
    <row r="33" spans="1:4" ht="30" customHeight="1">
      <c r="A33" s="5">
        <f t="shared" si="1"/>
        <v>25</v>
      </c>
      <c r="B33" s="5">
        <v>423200</v>
      </c>
      <c r="C33" s="6" t="s">
        <v>60</v>
      </c>
      <c r="D33" s="7">
        <v>480000</v>
      </c>
    </row>
    <row r="34" spans="1:4" ht="30" customHeight="1">
      <c r="A34" s="5">
        <f t="shared" si="1"/>
        <v>26</v>
      </c>
      <c r="B34" s="5">
        <v>423321</v>
      </c>
      <c r="C34" s="6" t="s">
        <v>73</v>
      </c>
      <c r="D34" s="7">
        <v>9975</v>
      </c>
    </row>
    <row r="35" spans="1:4" ht="30" customHeight="1">
      <c r="A35" s="5">
        <f t="shared" si="1"/>
        <v>27</v>
      </c>
      <c r="B35" s="5">
        <v>423419</v>
      </c>
      <c r="C35" s="6" t="s">
        <v>74</v>
      </c>
      <c r="D35" s="7">
        <v>146770</v>
      </c>
    </row>
    <row r="36" spans="1:4" ht="30" customHeight="1">
      <c r="A36" s="5">
        <f t="shared" si="1"/>
        <v>28</v>
      </c>
      <c r="B36" s="5">
        <v>423421</v>
      </c>
      <c r="C36" s="6" t="s">
        <v>26</v>
      </c>
      <c r="D36" s="7">
        <v>91666.66</v>
      </c>
    </row>
    <row r="37" spans="1:4" ht="30" customHeight="1">
      <c r="A37" s="5">
        <f t="shared" si="1"/>
        <v>29</v>
      </c>
      <c r="B37" s="5">
        <v>423591</v>
      </c>
      <c r="C37" s="6" t="s">
        <v>62</v>
      </c>
      <c r="D37" s="7">
        <v>990493.54</v>
      </c>
    </row>
    <row r="38" spans="1:4" ht="30" customHeight="1">
      <c r="A38" s="5">
        <f t="shared" si="1"/>
        <v>30</v>
      </c>
      <c r="B38" s="5">
        <v>423599</v>
      </c>
      <c r="C38" s="6" t="s">
        <v>27</v>
      </c>
      <c r="D38" s="7">
        <v>5772594.4199999999</v>
      </c>
    </row>
    <row r="39" spans="1:4" ht="30" customHeight="1">
      <c r="A39" s="5">
        <f t="shared" si="1"/>
        <v>31</v>
      </c>
      <c r="B39" s="5">
        <v>423621</v>
      </c>
      <c r="C39" s="6" t="s">
        <v>28</v>
      </c>
      <c r="D39" s="7">
        <v>79295</v>
      </c>
    </row>
    <row r="40" spans="1:4" ht="30" customHeight="1">
      <c r="A40" s="5">
        <f t="shared" si="1"/>
        <v>32</v>
      </c>
      <c r="B40" s="5">
        <v>423711</v>
      </c>
      <c r="C40" s="6" t="s">
        <v>29</v>
      </c>
      <c r="D40" s="7">
        <v>178976.19</v>
      </c>
    </row>
    <row r="41" spans="1:4" ht="30" customHeight="1">
      <c r="A41" s="5">
        <f t="shared" si="1"/>
        <v>33</v>
      </c>
      <c r="B41" s="5">
        <v>423911</v>
      </c>
      <c r="C41" s="6" t="s">
        <v>30</v>
      </c>
      <c r="D41" s="7">
        <v>32820.449999999997</v>
      </c>
    </row>
    <row r="42" spans="1:4" ht="30" customHeight="1">
      <c r="A42" s="5">
        <f t="shared" si="1"/>
        <v>34</v>
      </c>
      <c r="B42" s="5">
        <v>425110</v>
      </c>
      <c r="C42" s="6" t="s">
        <v>67</v>
      </c>
      <c r="D42" s="7">
        <v>190518.33</v>
      </c>
    </row>
    <row r="43" spans="1:4" ht="30" customHeight="1">
      <c r="A43" s="5">
        <f t="shared" si="1"/>
        <v>35</v>
      </c>
      <c r="B43" s="5">
        <v>425200</v>
      </c>
      <c r="C43" s="6" t="s">
        <v>31</v>
      </c>
      <c r="D43" s="7">
        <v>245058.33</v>
      </c>
    </row>
    <row r="44" spans="1:4" ht="30" customHeight="1">
      <c r="A44" s="5">
        <f t="shared" si="1"/>
        <v>36</v>
      </c>
      <c r="B44" s="5">
        <v>426111</v>
      </c>
      <c r="C44" s="6" t="s">
        <v>32</v>
      </c>
      <c r="D44" s="7">
        <v>98490.2</v>
      </c>
    </row>
    <row r="45" spans="1:4" ht="30" customHeight="1">
      <c r="A45" s="5">
        <f t="shared" si="1"/>
        <v>37</v>
      </c>
      <c r="B45" s="5">
        <v>426311</v>
      </c>
      <c r="C45" s="6" t="s">
        <v>33</v>
      </c>
      <c r="D45" s="7">
        <v>125081.82</v>
      </c>
    </row>
    <row r="46" spans="1:4" ht="30" customHeight="1">
      <c r="A46" s="5">
        <f t="shared" si="1"/>
        <v>38</v>
      </c>
      <c r="B46" s="5">
        <v>426621</v>
      </c>
      <c r="C46" s="6" t="s">
        <v>34</v>
      </c>
      <c r="D46" s="7">
        <v>27243.919999999998</v>
      </c>
    </row>
    <row r="47" spans="1:4" ht="30" customHeight="1">
      <c r="A47" s="5">
        <f t="shared" si="1"/>
        <v>39</v>
      </c>
      <c r="B47" s="5">
        <v>426810</v>
      </c>
      <c r="C47" s="6" t="s">
        <v>35</v>
      </c>
      <c r="D47" s="7">
        <v>137680.26999999999</v>
      </c>
    </row>
    <row r="48" spans="1:4" ht="30" customHeight="1">
      <c r="A48" s="5">
        <f t="shared" si="1"/>
        <v>40</v>
      </c>
      <c r="B48" s="5">
        <v>426910</v>
      </c>
      <c r="C48" s="6" t="s">
        <v>89</v>
      </c>
      <c r="D48" s="7">
        <v>92083.199999999997</v>
      </c>
    </row>
    <row r="49" spans="1:5" ht="30" customHeight="1">
      <c r="A49" s="5">
        <f t="shared" si="1"/>
        <v>41</v>
      </c>
      <c r="B49" s="5">
        <v>441211</v>
      </c>
      <c r="C49" s="6" t="s">
        <v>76</v>
      </c>
      <c r="D49" s="7">
        <v>5250</v>
      </c>
    </row>
    <row r="50" spans="1:5" ht="30" customHeight="1">
      <c r="A50" s="5">
        <f t="shared" si="1"/>
        <v>42</v>
      </c>
      <c r="B50" s="5">
        <v>483100</v>
      </c>
      <c r="C50" s="6" t="s">
        <v>63</v>
      </c>
      <c r="D50" s="7">
        <v>104700</v>
      </c>
    </row>
    <row r="51" spans="1:5" ht="30" customHeight="1">
      <c r="A51" s="5">
        <f t="shared" si="1"/>
        <v>43</v>
      </c>
      <c r="B51" s="5">
        <v>512200</v>
      </c>
      <c r="C51" s="6" t="s">
        <v>77</v>
      </c>
      <c r="D51" s="7">
        <v>427507.5</v>
      </c>
    </row>
    <row r="52" spans="1:5" ht="30" customHeight="1">
      <c r="A52" s="5">
        <f t="shared" si="1"/>
        <v>44</v>
      </c>
      <c r="B52" s="5">
        <v>512631</v>
      </c>
      <c r="C52" s="6" t="s">
        <v>46</v>
      </c>
      <c r="D52" s="7">
        <v>92290</v>
      </c>
    </row>
    <row r="53" spans="1:5" ht="30" customHeight="1">
      <c r="A53" s="17"/>
      <c r="B53" s="18"/>
      <c r="C53" s="19" t="s">
        <v>36</v>
      </c>
      <c r="D53" s="9">
        <f>SUM(D9:D52)</f>
        <v>41846536.88000001</v>
      </c>
      <c r="E53" s="8"/>
    </row>
    <row r="54" spans="1:5">
      <c r="A54" s="2"/>
      <c r="B54" s="4"/>
      <c r="C54" s="2"/>
    </row>
    <row r="55" spans="1:5">
      <c r="A55" s="2"/>
      <c r="B55" s="4"/>
      <c r="C55" s="2"/>
    </row>
    <row r="56" spans="1:5">
      <c r="A56" s="2"/>
      <c r="B56" s="4"/>
      <c r="C56" s="2"/>
    </row>
    <row r="57" spans="1:5">
      <c r="A57" s="2"/>
      <c r="B57" s="4"/>
      <c r="C57" s="2"/>
    </row>
    <row r="58" spans="1:5">
      <c r="A58" s="2"/>
      <c r="B58" s="4"/>
      <c r="C58" s="2"/>
    </row>
    <row r="59" spans="1:5">
      <c r="A59" s="2"/>
      <c r="B59" s="4"/>
      <c r="C59" s="2"/>
    </row>
    <row r="60" spans="1:5">
      <c r="A60" s="2"/>
      <c r="B60" s="4"/>
      <c r="C60" s="2"/>
    </row>
    <row r="61" spans="1:5">
      <c r="A61" s="2"/>
      <c r="B61" s="4"/>
      <c r="C61" s="2"/>
    </row>
    <row r="62" spans="1:5">
      <c r="A62" s="2"/>
      <c r="B62" s="4"/>
      <c r="C62" s="2"/>
    </row>
    <row r="63" spans="1:5">
      <c r="A63" s="2"/>
      <c r="B63" s="4"/>
      <c r="C63" s="2"/>
    </row>
    <row r="64" spans="1:5">
      <c r="A64" s="2"/>
      <c r="B64" s="4"/>
      <c r="C64" s="2"/>
    </row>
    <row r="65" spans="1:3">
      <c r="A65" s="2"/>
      <c r="B65" s="4"/>
      <c r="C65" s="2"/>
    </row>
    <row r="66" spans="1:3">
      <c r="A66" s="2"/>
      <c r="B66" s="4"/>
      <c r="C66" s="2"/>
    </row>
    <row r="67" spans="1:3">
      <c r="A67" s="2"/>
      <c r="B67" s="4"/>
      <c r="C67" s="2"/>
    </row>
    <row r="68" spans="1:3">
      <c r="A68" s="2"/>
      <c r="B68" s="4"/>
      <c r="C68" s="2"/>
    </row>
    <row r="69" spans="1:3">
      <c r="A69" s="2"/>
      <c r="B69" s="4"/>
      <c r="C69" s="2"/>
    </row>
    <row r="70" spans="1:3">
      <c r="A70" s="2"/>
      <c r="B70" s="4"/>
      <c r="C70" s="2"/>
    </row>
    <row r="71" spans="1:3">
      <c r="A71" s="2"/>
      <c r="B71" s="4"/>
      <c r="C71" s="2"/>
    </row>
    <row r="72" spans="1:3">
      <c r="A72" s="2"/>
      <c r="B72" s="4"/>
      <c r="C72" s="2"/>
    </row>
    <row r="73" spans="1:3">
      <c r="A73" s="2"/>
      <c r="B73" s="4"/>
      <c r="C73" s="2"/>
    </row>
  </sheetData>
  <mergeCells count="2">
    <mergeCell ref="A1:D1"/>
    <mergeCell ref="A2:D2"/>
  </mergeCells>
  <pageMargins left="0.11811023622047245" right="0.31496062992125984" top="0.35433070866141736" bottom="0.35433070866141736"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dimension ref="A1:E32"/>
  <sheetViews>
    <sheetView topLeftCell="A10" workbookViewId="0">
      <selection activeCell="C36" sqref="C36"/>
    </sheetView>
  </sheetViews>
  <sheetFormatPr defaultRowHeight="15"/>
  <cols>
    <col min="1" max="1" width="6" customWidth="1"/>
    <col min="2" max="2" width="8.88671875" style="3"/>
    <col min="3" max="3" width="51" customWidth="1"/>
    <col min="4" max="4" width="16" style="8" customWidth="1"/>
  </cols>
  <sheetData>
    <row r="1" spans="1:4" ht="15.75">
      <c r="A1" s="37"/>
      <c r="B1" s="37"/>
      <c r="C1" s="37"/>
      <c r="D1" s="37"/>
    </row>
    <row r="2" spans="1:4" ht="30.75" customHeight="1">
      <c r="A2" s="38" t="s">
        <v>38</v>
      </c>
      <c r="B2" s="38"/>
      <c r="C2" s="38"/>
      <c r="D2" s="38"/>
    </row>
    <row r="6" spans="1:4" ht="30" customHeight="1" thickBot="1">
      <c r="A6" s="13" t="s">
        <v>0</v>
      </c>
      <c r="B6" s="14" t="s">
        <v>1</v>
      </c>
      <c r="C6" s="14" t="s">
        <v>2</v>
      </c>
      <c r="D6" s="15" t="s">
        <v>3</v>
      </c>
    </row>
    <row r="7" spans="1:4" ht="30" customHeight="1" thickTop="1">
      <c r="A7" s="10">
        <v>1</v>
      </c>
      <c r="B7" s="10">
        <v>423412</v>
      </c>
      <c r="C7" s="11" t="s">
        <v>39</v>
      </c>
      <c r="D7" s="12">
        <v>100000</v>
      </c>
    </row>
    <row r="8" spans="1:4" ht="30" customHeight="1">
      <c r="A8" s="10">
        <v>2</v>
      </c>
      <c r="B8" s="5">
        <v>423711</v>
      </c>
      <c r="C8" s="6" t="s">
        <v>40</v>
      </c>
      <c r="D8" s="33">
        <v>43100</v>
      </c>
    </row>
    <row r="9" spans="1:4" ht="30" customHeight="1">
      <c r="A9" s="10">
        <f>SUM(A8+1)</f>
        <v>3</v>
      </c>
      <c r="B9" s="5">
        <v>424221</v>
      </c>
      <c r="C9" s="6" t="s">
        <v>41</v>
      </c>
      <c r="D9" s="7">
        <v>9558899.4499999993</v>
      </c>
    </row>
    <row r="10" spans="1:4" ht="30" customHeight="1">
      <c r="A10" s="10">
        <f t="shared" ref="A10:A12" si="0">SUM(A9+1)</f>
        <v>4</v>
      </c>
      <c r="B10" s="5">
        <v>424911</v>
      </c>
      <c r="C10" s="6" t="s">
        <v>75</v>
      </c>
      <c r="D10" s="7">
        <v>7145.92</v>
      </c>
    </row>
    <row r="11" spans="1:4" ht="30" customHeight="1">
      <c r="A11" s="10">
        <f t="shared" si="0"/>
        <v>5</v>
      </c>
      <c r="B11" s="5">
        <v>426621</v>
      </c>
      <c r="C11" s="6" t="s">
        <v>34</v>
      </c>
      <c r="D11" s="7">
        <v>184705.92000000001</v>
      </c>
    </row>
    <row r="12" spans="1:4" ht="30" customHeight="1">
      <c r="A12" s="10">
        <f t="shared" si="0"/>
        <v>6</v>
      </c>
      <c r="B12" s="18">
        <v>515123</v>
      </c>
      <c r="C12" s="35" t="s">
        <v>78</v>
      </c>
      <c r="D12" s="7">
        <v>300000</v>
      </c>
    </row>
    <row r="13" spans="1:4" ht="30" customHeight="1">
      <c r="A13" s="17"/>
      <c r="B13" s="18"/>
      <c r="C13" s="19" t="s">
        <v>42</v>
      </c>
      <c r="D13" s="9">
        <f>SUM(D7:D12)</f>
        <v>10193851.289999999</v>
      </c>
    </row>
    <row r="14" spans="1:4">
      <c r="A14" s="2"/>
      <c r="B14" s="4"/>
      <c r="C14" s="2"/>
    </row>
    <row r="15" spans="1:4" ht="30.75" customHeight="1">
      <c r="A15" s="17"/>
      <c r="B15" s="18"/>
      <c r="C15" s="19" t="s">
        <v>64</v>
      </c>
      <c r="D15" s="9">
        <f>D13+'Rashodi 0001'!D53</f>
        <v>52040388.170000009</v>
      </c>
    </row>
    <row r="16" spans="1:4">
      <c r="A16" s="2"/>
      <c r="B16" s="4"/>
      <c r="C16" s="2"/>
    </row>
    <row r="17" spans="1:5">
      <c r="A17" s="2"/>
      <c r="B17" s="4"/>
      <c r="C17" s="2"/>
    </row>
    <row r="18" spans="1:5" ht="31.5">
      <c r="A18" s="2"/>
      <c r="B18" s="4"/>
      <c r="C18" s="25" t="s">
        <v>79</v>
      </c>
      <c r="D18" s="24">
        <v>52247796.509999998</v>
      </c>
    </row>
    <row r="19" spans="1:5" ht="31.5" customHeight="1">
      <c r="A19" s="2"/>
      <c r="B19" s="4"/>
      <c r="C19" s="27" t="s">
        <v>80</v>
      </c>
      <c r="D19" s="26">
        <v>52040388.170000002</v>
      </c>
    </row>
    <row r="20" spans="1:5" ht="42.75" customHeight="1">
      <c r="A20" s="2"/>
      <c r="B20" s="4"/>
      <c r="C20" s="43" t="s">
        <v>81</v>
      </c>
      <c r="D20" s="41">
        <v>207408.34</v>
      </c>
    </row>
    <row r="21" spans="1:5">
      <c r="A21" s="2"/>
      <c r="B21" s="4"/>
      <c r="C21" s="44"/>
      <c r="D21" s="42"/>
    </row>
    <row r="22" spans="1:5" ht="16.5" customHeight="1">
      <c r="A22" s="2"/>
      <c r="B22" s="4"/>
      <c r="C22" s="44"/>
    </row>
    <row r="23" spans="1:5">
      <c r="A23" s="2"/>
      <c r="B23" s="4"/>
      <c r="C23" s="2"/>
    </row>
    <row r="24" spans="1:5" ht="18">
      <c r="A24" s="39" t="s">
        <v>87</v>
      </c>
      <c r="B24" s="40"/>
      <c r="C24" s="40"/>
      <c r="D24" s="40"/>
      <c r="E24" s="28"/>
    </row>
    <row r="25" spans="1:5" ht="18">
      <c r="A25" s="40"/>
      <c r="B25" s="40"/>
      <c r="C25" s="40"/>
      <c r="D25" s="40"/>
      <c r="E25" s="28"/>
    </row>
    <row r="26" spans="1:5" ht="18">
      <c r="A26" s="40"/>
      <c r="B26" s="40"/>
      <c r="C26" s="40"/>
      <c r="D26" s="40"/>
      <c r="E26" s="28"/>
    </row>
    <row r="27" spans="1:5" ht="18">
      <c r="A27" s="40"/>
      <c r="B27" s="40"/>
      <c r="C27" s="40"/>
      <c r="D27" s="40"/>
      <c r="E27" s="28"/>
    </row>
    <row r="28" spans="1:5" ht="18">
      <c r="A28" s="40"/>
      <c r="B28" s="40"/>
      <c r="C28" s="40"/>
      <c r="D28" s="40"/>
      <c r="E28" s="28"/>
    </row>
    <row r="29" spans="1:5" ht="18">
      <c r="A29" s="40"/>
      <c r="B29" s="40"/>
      <c r="C29" s="40"/>
      <c r="D29" s="40"/>
      <c r="E29" s="28"/>
    </row>
    <row r="30" spans="1:5" ht="18">
      <c r="A30" s="29"/>
      <c r="B30" s="29"/>
      <c r="C30" s="29"/>
      <c r="D30" s="29"/>
      <c r="E30" s="28"/>
    </row>
    <row r="31" spans="1:5" ht="24" customHeight="1">
      <c r="C31" t="s">
        <v>66</v>
      </c>
    </row>
    <row r="32" spans="1:5">
      <c r="C32" t="s">
        <v>65</v>
      </c>
    </row>
  </sheetData>
  <mergeCells count="5">
    <mergeCell ref="A24:D29"/>
    <mergeCell ref="A1:D1"/>
    <mergeCell ref="A2:D2"/>
    <mergeCell ref="D20:D21"/>
    <mergeCell ref="C20:C22"/>
  </mergeCells>
  <pageMargins left="0.11811023622047245" right="0.31496062992125984" top="0.35433070866141736" bottom="0.35433070866141736"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dimension ref="A1:D30"/>
  <sheetViews>
    <sheetView tabSelected="1" topLeftCell="A7" workbookViewId="0">
      <selection activeCell="F18" sqref="F18"/>
    </sheetView>
  </sheetViews>
  <sheetFormatPr defaultRowHeight="15"/>
  <cols>
    <col min="2" max="2" width="8.88671875" style="3"/>
    <col min="3" max="3" width="52.6640625" customWidth="1"/>
    <col min="4" max="4" width="12.33203125" style="8" bestFit="1" customWidth="1"/>
  </cols>
  <sheetData>
    <row r="1" spans="1:4" ht="15.75">
      <c r="A1" s="37"/>
      <c r="B1" s="37"/>
      <c r="C1" s="37"/>
      <c r="D1" s="37"/>
    </row>
    <row r="2" spans="1:4" ht="15.75">
      <c r="A2" s="37" t="s">
        <v>43</v>
      </c>
      <c r="B2" s="37"/>
      <c r="C2" s="37"/>
      <c r="D2" s="37"/>
    </row>
    <row r="6" spans="1:4">
      <c r="A6" s="16" t="s">
        <v>44</v>
      </c>
    </row>
    <row r="8" spans="1:4" ht="29.25" customHeight="1" thickBot="1">
      <c r="A8" s="13" t="s">
        <v>0</v>
      </c>
      <c r="B8" s="14" t="s">
        <v>1</v>
      </c>
      <c r="C8" s="14" t="s">
        <v>2</v>
      </c>
      <c r="D8" s="15" t="s">
        <v>3</v>
      </c>
    </row>
    <row r="9" spans="1:4" ht="30" customHeight="1" thickTop="1">
      <c r="A9" s="10">
        <v>1</v>
      </c>
      <c r="B9" s="10">
        <v>512221</v>
      </c>
      <c r="C9" s="11" t="s">
        <v>45</v>
      </c>
      <c r="D9" s="12">
        <v>427507.5</v>
      </c>
    </row>
    <row r="10" spans="1:4" ht="30" customHeight="1">
      <c r="A10" s="5">
        <f>A9+1</f>
        <v>2</v>
      </c>
      <c r="B10" s="5">
        <v>512631</v>
      </c>
      <c r="C10" s="6" t="s">
        <v>46</v>
      </c>
      <c r="D10" s="7">
        <v>92290</v>
      </c>
    </row>
    <row r="11" spans="1:4" ht="30" customHeight="1">
      <c r="A11" s="17"/>
      <c r="B11" s="18"/>
      <c r="C11" s="19" t="s">
        <v>83</v>
      </c>
      <c r="D11" s="9">
        <f>SUM(D9:D10)</f>
        <v>519797.5</v>
      </c>
    </row>
    <row r="12" spans="1:4">
      <c r="A12" s="2"/>
      <c r="B12" s="4"/>
      <c r="C12" s="2"/>
    </row>
    <row r="13" spans="1:4">
      <c r="A13" s="2"/>
      <c r="B13" s="4"/>
      <c r="C13" s="2"/>
    </row>
    <row r="14" spans="1:4">
      <c r="A14" s="2"/>
      <c r="B14" s="4"/>
      <c r="C14" s="2"/>
    </row>
    <row r="15" spans="1:4">
      <c r="A15" s="16" t="s">
        <v>82</v>
      </c>
    </row>
    <row r="17" spans="1:4" ht="30" customHeight="1" thickBot="1">
      <c r="A17" s="13"/>
      <c r="B17" s="14"/>
      <c r="C17" s="14"/>
      <c r="D17" s="15"/>
    </row>
    <row r="18" spans="1:4" ht="30" customHeight="1" thickTop="1">
      <c r="A18" s="10"/>
      <c r="B18" s="5">
        <v>515123</v>
      </c>
      <c r="C18" s="6" t="s">
        <v>88</v>
      </c>
      <c r="D18" s="7">
        <v>300000</v>
      </c>
    </row>
    <row r="19" spans="1:4" ht="30" customHeight="1">
      <c r="A19" s="17"/>
      <c r="B19" s="18"/>
      <c r="C19" s="19" t="s">
        <v>83</v>
      </c>
      <c r="D19" s="9">
        <f>SUM(D18)</f>
        <v>300000</v>
      </c>
    </row>
    <row r="20" spans="1:4">
      <c r="A20" s="2"/>
      <c r="B20" s="4"/>
      <c r="C20" s="2"/>
    </row>
    <row r="21" spans="1:4">
      <c r="A21" s="2"/>
      <c r="B21" s="4"/>
      <c r="C21" s="2"/>
    </row>
    <row r="22" spans="1:4" ht="15.75">
      <c r="A22" s="17"/>
      <c r="B22" s="18"/>
      <c r="C22" s="19" t="s">
        <v>84</v>
      </c>
      <c r="D22" s="9">
        <v>819797.5</v>
      </c>
    </row>
    <row r="23" spans="1:4" s="8" customFormat="1">
      <c r="A23" s="2"/>
      <c r="B23" s="4"/>
      <c r="C23" s="2"/>
    </row>
    <row r="24" spans="1:4" s="8" customFormat="1">
      <c r="A24" s="2"/>
      <c r="B24" s="4"/>
      <c r="C24" s="2"/>
    </row>
    <row r="25" spans="1:4" s="8" customFormat="1" ht="16.5" customHeight="1">
      <c r="A25" s="44"/>
      <c r="B25" s="45"/>
      <c r="C25" s="45"/>
      <c r="D25" s="45"/>
    </row>
    <row r="26" spans="1:4" s="8" customFormat="1">
      <c r="A26" s="2"/>
      <c r="B26" s="4"/>
      <c r="C26" s="2"/>
    </row>
    <row r="27" spans="1:4" s="8" customFormat="1">
      <c r="A27" s="2"/>
      <c r="B27" s="4"/>
      <c r="C27" s="2"/>
    </row>
    <row r="29" spans="1:4">
      <c r="A29" s="1" t="s">
        <v>47</v>
      </c>
      <c r="D29" s="8" t="s">
        <v>49</v>
      </c>
    </row>
    <row r="30" spans="1:4">
      <c r="A30" s="1" t="s">
        <v>48</v>
      </c>
      <c r="D30" s="20" t="s">
        <v>50</v>
      </c>
    </row>
  </sheetData>
  <mergeCells count="3">
    <mergeCell ref="A1:D1"/>
    <mergeCell ref="A2:D2"/>
    <mergeCell ref="A25:D25"/>
  </mergeCells>
  <pageMargins left="0.11811023622047245" right="0.31496062992125984" top="0.35433070866141736" bottom="0.35433070866141736"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dimension ref="F21:I22"/>
  <sheetViews>
    <sheetView workbookViewId="0">
      <selection activeCell="H36" sqref="H36"/>
    </sheetView>
  </sheetViews>
  <sheetFormatPr defaultRowHeight="15"/>
  <sheetData>
    <row r="21" spans="6:9">
      <c r="F21" s="30"/>
      <c r="G21" s="30"/>
      <c r="H21" s="30"/>
      <c r="I21" s="30"/>
    </row>
    <row r="22" spans="6:9">
      <c r="F22" s="31"/>
      <c r="G22" s="30"/>
      <c r="H22" s="30"/>
      <c r="I22" s="3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Prihodi</vt:lpstr>
      <vt:lpstr>Rashodi 0001</vt:lpstr>
      <vt:lpstr>Rashodi 0002</vt:lpstr>
      <vt:lpstr>Izdaci</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Dragan</dc:creator>
  <cp:lastModifiedBy>Slavica</cp:lastModifiedBy>
  <cp:lastPrinted>2022-02-05T15:02:08Z</cp:lastPrinted>
  <dcterms:created xsi:type="dcterms:W3CDTF">2020-02-21T12:48:26Z</dcterms:created>
  <dcterms:modified xsi:type="dcterms:W3CDTF">2022-02-07T11:23:50Z</dcterms:modified>
</cp:coreProperties>
</file>